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5480" windowHeight="9990" activeTab="0"/>
  </bookViews>
  <sheets>
    <sheet name="frmRRO4" sheetId="1" r:id="rId1"/>
  </sheets>
  <definedNames/>
  <calcPr fullCalcOnLoad="1"/>
</workbook>
</file>

<file path=xl/sharedStrings.xml><?xml version="1.0" encoding="utf-8"?>
<sst xmlns="http://schemas.openxmlformats.org/spreadsheetml/2006/main" count="204" uniqueCount="155">
  <si>
    <t>Постановление № 82 от 29.06.2015 г.«Об утверждении информации, об ограничениях водопользования на водных объектах
общего пользования, расположенных на территории Чилинского сельского  поселения».</t>
  </si>
  <si>
    <t>Постановление04.06.2012 № 72А  " Об утверждении Положения правил содержания объектов благоустройства на территории Чилинского сельского поселения 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</si>
  <si>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>Постановление № 12 от 23.03.2015 "Об утвержденииПорядка использования бюджетных ассигнований резервного фонда Администрации Чилинского сельского поселения"</t>
  </si>
  <si>
    <t>Постановление Главы ЧСП № 26 от 22.09.2006 г Об участии в предупреждении ликвидации последствий чрезвычайных ситуаций Постановление Администрации  №80 от 29.06.2015г "Об утверждении положения о порядке оповещения и информирования населения при угрозе возникновения или возникновения чрезвычайной ситуации"</t>
  </si>
  <si>
    <t>Постановление № 107 от 18.11.2015 гОб утверждении  Положения об организации ритуальных   услуг и содержании мест захоронения на территории муниципального  образования</t>
  </si>
  <si>
    <t xml:space="preserve">04.06.2012г  срок действия не ограничен ; 29.09.2011г  срок действия не ограничен; </t>
  </si>
  <si>
    <t>Постановление от 18.02.2014 №7  
«Об утверждении Порядка сбора и вывоза отходов и мусора 
на территории Чилинского сельского поселения»</t>
  </si>
  <si>
    <t xml:space="preserve">18.02.2014г. Срок действия не ограничен; </t>
  </si>
  <si>
    <t>27.12.2006г срок действия не установлен; 27.02.2007 срок действия не установлен</t>
  </si>
  <si>
    <t>22.09.2006г срок действия не установлен</t>
  </si>
  <si>
    <t>с 01.01.2015 по 31.12.2015 с 01.01.2016 по 31.12.2016</t>
  </si>
  <si>
    <t>Осуществление полномочий по первичному воинскому учету на территориях, где отсутствуют военные комиссариаты</t>
  </si>
  <si>
    <t>с 18.11.2015 Срок действия не ограничен</t>
  </si>
  <si>
    <t xml:space="preserve">29.06.2015г. Срок действия не ограничен; </t>
  </si>
  <si>
    <t>с 15.12.2005 срок действия не установлен, с 21.04.2008г. 05.05.2008.    08.11.2010 ; 29.05.2013 срок действия не установлен</t>
  </si>
  <si>
    <t>23.03.2015 срок действия не установлен</t>
  </si>
  <si>
    <r>
      <t>Решение Совета Чилинского сельского поселения №124 от 16.12.2015 "Об осуществлении части полномочий Муниципального образования «Чилинское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Соглашение о передачи полномочий по решению вопросов местного значения №120/03.04.2015 от 29.07.2015г </t>
    </r>
    <r>
      <rPr>
        <sz val="8"/>
        <color indexed="12"/>
        <rFont val="Arial"/>
        <family val="2"/>
      </rPr>
      <t xml:space="preserve">
</t>
    </r>
  </si>
  <si>
    <t xml:space="preserve">
</t>
  </si>
  <si>
    <t xml:space="preserve">Решение Совета Чилинского поселения № 43 от  30.03.2006 г Об учетной норме и норме предоставления жилого помещения по договору социального найма» Решение Совета Чилинского поселения № 61 от  14.09.2006 г  О порядке содержания муниципального жилищного фонда и управления им.  ; </t>
  </si>
  <si>
    <r>
      <t xml:space="preserve"> Постановление Главы ЧСП № 12 от 05.07.2006 г. « Об утверждении Положения о порядке содержания и строительства автомобильных дорог общего пользования;  ; Постановление № 200 от 02.12.2013 гОб утверждении перечня автомобильных дорог общего пользования местного значения, находящихся в собственности муниципального образования Чилинское сельское поселение ; Решение Совета Чилинского поселения №  46 от  21.10.2013 г О муниципальном дорожном фонде Чилинского сельского поселения
Постановление № 91/1 от 26.09.2014 г Об утверждении проекта содержания автомобильных дорог, схем дисклокации дорожных знаков и разметки на территории Чилинского сельского поселения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Постановление Главы  Чилинского сельского поселения № 97 от 05.10.2016 г Об утверждении  муниципальной программы                                                                                  «Комплексного развития транспортной инфраструктуры в Чилинском сельском поселении на 2016 – 2027 годы»</t>
    </r>
  </si>
  <si>
    <t>05.07.2006г срок действия не установлен с 02.12.2013г. Срок действия не установлен  21.10.2013г. Срок действия не установлен 26.09.2014г. Срок действия не установлен; 2016-2027</t>
  </si>
  <si>
    <t>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 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Решение Совета Малиновского сельского поселения №107 от 30.12.2014г "О бюджете муниципального образования "Малиновское сельское поселение" на 2015год";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</si>
  <si>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</si>
  <si>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</si>
  <si>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</si>
  <si>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</si>
  <si>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</si>
  <si>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</si>
  <si>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</si>
  <si>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</si>
  <si>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</si>
  <si>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</si>
  <si>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</si>
  <si>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</si>
  <si>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</si>
  <si>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</si>
  <si>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</si>
  <si>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</si>
  <si>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</si>
  <si>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</si>
  <si>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</si>
  <si>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</si>
  <si>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</si>
  <si>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</si>
  <si>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</si>
  <si>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</si>
  <si>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</si>
  <si>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</si>
  <si>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</si>
  <si>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</si>
  <si>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</si>
  <si>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</si>
  <si>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</si>
  <si>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</si>
  <si>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</si>
  <si>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</si>
  <si>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</si>
  <si>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</si>
  <si>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</si>
  <si>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</si>
  <si>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</si>
  <si>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</si>
  <si>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</si>
  <si>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</si>
  <si>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</si>
  <si>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</si>
  <si>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</si>
  <si>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</si>
  <si>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</si>
  <si>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</si>
  <si>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</si>
  <si>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</si>
  <si>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</si>
  <si>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</si>
  <si>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</si>
  <si>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</si>
  <si>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</si>
  <si>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</si>
  <si>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</si>
  <si>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</si>
  <si>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</si>
  <si>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</si>
  <si>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</si>
  <si>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</si>
  <si>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</si>
  <si>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</si>
  <si>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</si>
  <si>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</si>
  <si>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</si>
  <si>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</si>
  <si>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</si>
  <si>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</si>
  <si>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</si>
  <si>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</si>
  <si>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</si>
  <si>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</si>
  <si>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</si>
  <si>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</si>
  <si>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</si>
  <si>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</si>
  <si>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</si>
  <si>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</si>
  <si>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</si>
  <si>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</si>
  <si>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</si>
  <si>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</si>
  <si>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</si>
  <si>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</si>
  <si>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</si>
  <si>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</si>
  <si>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</si>
  <si>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</si>
  <si>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</si>
  <si>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</si>
  <si>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</si>
  <si>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</si>
  <si>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</si>
  <si>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</si>
  <si>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</si>
  <si>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</si>
  <si>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</si>
  <si>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</si>
  <si>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</si>
  <si>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</si>
  <si>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</si>
  <si>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 </t>
  </si>
  <si>
    <r>
      <t xml:space="preserve"> </t>
    </r>
    <r>
      <rPr>
        <sz val="8"/>
        <rFont val="Arial"/>
        <family val="2"/>
      </rPr>
      <t xml:space="preserve">Решение № 136 от 16.03.2016 г. О предоставлении лицами, замещающими муниципальные должности, сведений о доходах, расходах, об имуществе и обязательствах имущественного характера      </t>
    </r>
  </si>
  <si>
    <t xml:space="preserve">2014-2020 гг; </t>
  </si>
  <si>
    <t>с 16.03.2016 Срок действия не ограничен</t>
  </si>
  <si>
    <t>24.03.2015 г.</t>
  </si>
  <si>
    <t>Приобретение жилья детям -сиротам и детям оставшимся без попечения родителей</t>
  </si>
  <si>
    <r>
      <t>Решение Совета Чилинского поселения № 111 от 24.06.2015 г.Устав МО Чилинского сельского поселения;Решение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33  от  17.07.2013 г. "О назначении референдума"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44  от  20.09.2013 г. " о порядке регистрации решений, принятых на местном референдуме"</t>
    </r>
    <r>
      <rPr>
        <sz val="8"/>
        <color indexed="12"/>
        <rFont val="Arial"/>
        <family val="2"/>
      </rPr>
      <t xml:space="preserve">  </t>
    </r>
  </si>
  <si>
    <t>24.06.2015г. срок действия не установлен, 31.07.2007г. срок действия не установлен.</t>
  </si>
  <si>
    <t>30.03.2006г.; 14.09.2006 Срок действия не ограничен</t>
  </si>
  <si>
    <t>26.11.2007г Срок действия не установлен; до 2020 г</t>
  </si>
  <si>
    <r>
      <t>Обеспечение пожарной безопасности на территории муниципального образования Чилинское сельское поселение на 2020-2025 г.г." (Постановление Администрации Чилинского с/п от 15.12.2021 № 100)</t>
    </r>
    <r>
      <rPr>
        <sz val="8"/>
        <color indexed="12"/>
        <rFont val="Arial"/>
        <family val="2"/>
      </rPr>
      <t xml:space="preserve">
</t>
    </r>
  </si>
  <si>
    <t xml:space="preserve">
Муниципальная программа «Развитие культуры  на территории муниципального образования «Чилинское сельское поселение» на 2021-2025 годы»" (Постановление Администрации Чилинского с/п от 15.12.2021 № 98)
</t>
  </si>
  <si>
    <t>Муниципальная программа «Развитие физической культуры и массового спорта на территории муниципального образования «Чилинское сельское поселение» на 2021-2025 годы»  (Постановление Администрации Чилинского с/п от 15.12.2021  № 97)</t>
  </si>
  <si>
    <t>Муниципальная программа «Развитие молодёжной политики на территории муниципального образования «Чилинское сельское поселение на 2021-2025 годы» (Постановление Администрации Чилинского с/п от 15.12.2021 № 96)</t>
  </si>
  <si>
    <t>Муниципальная Программа «Комплексное развитие транспортной инфраструктуры Чилинского сельского поселения Кожевниковского района на 2017 – 2026 года» (Постановление Администрации Чилинского с/п от 05.10.2016 № 97)</t>
  </si>
  <si>
    <t xml:space="preserve"> 
Муниципальная программа "Энергосбережение и повышение энергетической эффективности на территории муниципального образования Чилинское сельское поселение на 2022-2026 годы" (Постановление Администрации Чилинского с/п от 15.12.2021 № 99)
</t>
  </si>
  <si>
    <t xml:space="preserve"> с 01.01.2021 по 31.12.2021;  01.01.2022 по 31.12.2025; </t>
  </si>
  <si>
    <t xml:space="preserve"> Постановление №44 от 09.06.2021 "Об установлении расходных обязательств  МО «Чилинское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 Соглашение о предоставлении межбюджетных трансфертов на оказание помощи в ремонте и (или) переустройстве жилых помещений отдельных категорий граждан Соглашение о предоставлении из районного бюджета межбюджетных трансфертов и Постановление №24 от 20.04.2022 "Об установлении расходных обязательств  МО «Чилинское сельское поселение» </t>
  </si>
  <si>
    <t>с 09.06.2021-31.12.2021; 20.04.2022-31.12.2022</t>
  </si>
  <si>
    <t>с 24.03.2022</t>
  </si>
  <si>
    <t>05.10.2016г. Срок действия  установлен 2017-2026г</t>
  </si>
  <si>
    <t>2022-2026гг г</t>
  </si>
  <si>
    <t>15.12.2021г срок действия  2020-2025 г</t>
  </si>
  <si>
    <t>15.12.2021г срок действия  2021-2025 г</t>
  </si>
  <si>
    <r>
      <t xml:space="preserve">Реестр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01.10.2023    МО "Чилинское сельское поселение"</t>
    </r>
  </si>
  <si>
    <t>отчетный финансовый год-  2022 г.</t>
  </si>
  <si>
    <t>текущий финансовый год- 2023г.</t>
  </si>
  <si>
    <t>очередной финансовый год- 2024г.</t>
  </si>
  <si>
    <r>
      <rPr>
        <sz val="8"/>
        <rFont val="Arial"/>
        <family val="2"/>
      </rPr>
      <t>"Решение Совета Чилинского сельского поселения № 110 от 17.08.2022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2023 год",  "Решение Совета Чилинского сельского поселения № 138 от 28.07.2021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2022 год"</t>
    </r>
    <r>
      <rPr>
        <sz val="8"/>
        <color indexed="12"/>
        <rFont val="Arial"/>
        <family val="2"/>
      </rPr>
      <t xml:space="preserve">; </t>
    </r>
    <r>
      <rPr>
        <sz val="8"/>
        <rFont val="Arial"/>
        <family val="2"/>
      </rPr>
      <t xml:space="preserve">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</t>
    </r>
  </si>
  <si>
    <t>Решение № 109 от 17.08.2020 г. О передаче осуществления полномочий по участию в предупреждении и ликвидации последствий чрезвычайных ситуаций в границах поселения на 2021 г.", Решение № 139 от 28.07.2021 г. О передаче осуществления полномочий по участию в предупреждении и ликвидации последствий чрезвычайных ситуаций в границах поселения на 2023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</si>
</sst>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83" fontId="5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183" fontId="11" fillId="0" borderId="10" xfId="0" applyNumberFormat="1" applyFont="1" applyBorder="1" applyAlignment="1" applyProtection="1">
      <alignment vertical="top" wrapText="1" readingOrder="1"/>
      <protection locked="0"/>
    </xf>
    <xf numFmtId="183" fontId="12" fillId="0" borderId="10" xfId="0" applyNumberFormat="1" applyFont="1" applyBorder="1" applyAlignment="1" applyProtection="1">
      <alignment vertical="top" wrapText="1" readingOrder="1"/>
      <protection locked="0"/>
    </xf>
    <xf numFmtId="0" fontId="12" fillId="0" borderId="10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14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showGridLines="0" tabSelected="1" zoomScalePageLayoutView="0" workbookViewId="0" topLeftCell="A1">
      <selection activeCell="I36" sqref="I36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8.421875" style="0" customWidth="1"/>
    <col min="7" max="7" width="10.28125" style="0" customWidth="1"/>
    <col min="8" max="8" width="10.00390625" style="0" customWidth="1"/>
    <col min="9" max="9" width="11.710937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34" t="s">
        <v>149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7.5" customHeight="1"/>
    <row r="4" spans="2:14" ht="54" customHeight="1">
      <c r="B4" s="1" t="s">
        <v>22</v>
      </c>
      <c r="C4" s="1" t="s">
        <v>23</v>
      </c>
      <c r="D4" s="35" t="s">
        <v>24</v>
      </c>
      <c r="E4" s="36"/>
      <c r="F4" s="44" t="s">
        <v>124</v>
      </c>
      <c r="G4" s="45"/>
      <c r="H4" s="46"/>
      <c r="I4" s="37" t="s">
        <v>25</v>
      </c>
      <c r="J4" s="38"/>
      <c r="K4" s="38"/>
      <c r="L4" s="38"/>
      <c r="M4" s="38"/>
      <c r="N4" s="39"/>
    </row>
    <row r="5" spans="2:14" ht="67.5">
      <c r="B5" s="3" t="s">
        <v>26</v>
      </c>
      <c r="C5" s="4"/>
      <c r="D5" s="6"/>
      <c r="E5" s="7"/>
      <c r="F5" s="18" t="s">
        <v>123</v>
      </c>
      <c r="G5" s="18" t="s">
        <v>121</v>
      </c>
      <c r="H5" s="18" t="s">
        <v>122</v>
      </c>
      <c r="I5" s="40" t="s">
        <v>150</v>
      </c>
      <c r="J5" s="41"/>
      <c r="K5" s="31" t="s">
        <v>151</v>
      </c>
      <c r="L5" s="31" t="s">
        <v>152</v>
      </c>
      <c r="M5" s="42" t="s">
        <v>33</v>
      </c>
      <c r="N5" s="43"/>
    </row>
    <row r="6" spans="2:14" ht="26.25" customHeight="1">
      <c r="B6" s="8"/>
      <c r="C6" s="8"/>
      <c r="D6" s="2" t="s">
        <v>34</v>
      </c>
      <c r="E6" s="2" t="s">
        <v>35</v>
      </c>
      <c r="F6" s="2"/>
      <c r="G6" s="2"/>
      <c r="H6" s="2"/>
      <c r="I6" s="5" t="s">
        <v>36</v>
      </c>
      <c r="J6" s="5" t="s">
        <v>37</v>
      </c>
      <c r="K6" s="8"/>
      <c r="L6" s="8"/>
      <c r="M6" s="5" t="s">
        <v>38</v>
      </c>
      <c r="N6" s="5" t="s">
        <v>39</v>
      </c>
    </row>
    <row r="7" spans="2:14" ht="59.25" customHeight="1">
      <c r="B7" s="9" t="s">
        <v>52</v>
      </c>
      <c r="C7" s="9" t="s">
        <v>53</v>
      </c>
      <c r="D7" s="10"/>
      <c r="E7" s="10"/>
      <c r="F7" s="10"/>
      <c r="G7" s="10"/>
      <c r="H7" s="10"/>
      <c r="I7" s="11">
        <f aca="true" t="shared" si="0" ref="I7:N7">I8+I25+I31+I39+I43</f>
        <v>15288.737000000001</v>
      </c>
      <c r="J7" s="11">
        <f t="shared" si="0"/>
        <v>14686.760000000002</v>
      </c>
      <c r="K7" s="11">
        <f t="shared" si="0"/>
        <v>16741.800000000003</v>
      </c>
      <c r="L7" s="11">
        <f t="shared" si="0"/>
        <v>12562.6</v>
      </c>
      <c r="M7" s="11">
        <f t="shared" si="0"/>
        <v>12699.6</v>
      </c>
      <c r="N7" s="11">
        <f t="shared" si="0"/>
        <v>12800.6</v>
      </c>
    </row>
    <row r="8" spans="2:14" ht="68.25" customHeight="1">
      <c r="B8" s="9" t="s">
        <v>54</v>
      </c>
      <c r="C8" s="9" t="s">
        <v>55</v>
      </c>
      <c r="D8" s="10"/>
      <c r="E8" s="10"/>
      <c r="F8" s="19"/>
      <c r="G8" s="10"/>
      <c r="H8" s="19"/>
      <c r="I8" s="11">
        <f>I9+I10+I11+I12+I13+I14+I15+I16+I17+I18+I19+I20+I21+I22+I23+I24</f>
        <v>5980.577000000001</v>
      </c>
      <c r="J8" s="11">
        <f>J9+J10+J11+J12+J13+J14+J15+J16+J17+J18+J19+J20+J21+J22+J23+J24</f>
        <v>5443.900000000001</v>
      </c>
      <c r="K8" s="11">
        <f>K9+K10+K11+K12+K13+K14+K15+K16+K17+K18+K19+K20+K21+K22+K23+K24</f>
        <v>6382.000000000001</v>
      </c>
      <c r="L8" s="11">
        <f>L9+L10+L11+L12+L13+L14+L15+L16+L17+L18+L19+L20+L21+L22+L23+L24</f>
        <v>3109.2000000000003</v>
      </c>
      <c r="M8" s="11">
        <f>M9+M10+M11+M12+M13+M14+M15+M16+M17+M18+M19+M20+M21+M22+M23++M24</f>
        <v>3246.2000000000003</v>
      </c>
      <c r="N8" s="11">
        <f>N11+N9+N10+N12+N13+N14+N15+N16+N17+N18+N19+N20+N21+N22+N23+N24</f>
        <v>3347.2000000000003</v>
      </c>
    </row>
    <row r="9" spans="2:14" ht="99.75" customHeight="1">
      <c r="B9" s="9" t="s">
        <v>56</v>
      </c>
      <c r="C9" s="9" t="s">
        <v>57</v>
      </c>
      <c r="D9" s="10" t="s">
        <v>44</v>
      </c>
      <c r="E9" s="10" t="s">
        <v>42</v>
      </c>
      <c r="F9" s="19" t="s">
        <v>18</v>
      </c>
      <c r="G9" s="10"/>
      <c r="H9" s="19" t="s">
        <v>133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2:14" ht="78" customHeight="1">
      <c r="B10" s="9" t="s">
        <v>58</v>
      </c>
      <c r="C10" s="9" t="s">
        <v>59</v>
      </c>
      <c r="D10" s="10" t="s">
        <v>51</v>
      </c>
      <c r="E10" s="10" t="s">
        <v>46</v>
      </c>
      <c r="F10" s="21" t="s">
        <v>135</v>
      </c>
      <c r="G10" s="10"/>
      <c r="H10" s="19" t="s">
        <v>147</v>
      </c>
      <c r="I10" s="11">
        <v>42.4</v>
      </c>
      <c r="J10" s="11">
        <v>42.4</v>
      </c>
      <c r="K10" s="11">
        <v>50</v>
      </c>
      <c r="L10" s="11">
        <v>50</v>
      </c>
      <c r="M10" s="11">
        <v>50</v>
      </c>
      <c r="N10" s="11">
        <v>50</v>
      </c>
    </row>
    <row r="11" spans="2:14" ht="36.75" customHeight="1">
      <c r="B11" s="9" t="s">
        <v>60</v>
      </c>
      <c r="C11" s="9" t="s">
        <v>61</v>
      </c>
      <c r="D11" s="10" t="s">
        <v>50</v>
      </c>
      <c r="E11" s="10">
        <v>4</v>
      </c>
      <c r="F11" s="19"/>
      <c r="G11" s="10"/>
      <c r="H11" s="10"/>
      <c r="I11" s="25"/>
      <c r="J11" s="25"/>
      <c r="K11" s="25"/>
      <c r="L11" s="11">
        <v>0</v>
      </c>
      <c r="M11" s="11">
        <v>0</v>
      </c>
      <c r="N11" s="11">
        <v>0</v>
      </c>
    </row>
    <row r="12" spans="2:14" ht="75" customHeight="1">
      <c r="B12" s="12"/>
      <c r="C12" s="12"/>
      <c r="D12" s="10" t="s">
        <v>50</v>
      </c>
      <c r="E12" s="10">
        <v>4</v>
      </c>
      <c r="F12" s="19" t="s">
        <v>136</v>
      </c>
      <c r="G12" s="10"/>
      <c r="H12" s="19" t="s">
        <v>148</v>
      </c>
      <c r="I12" s="26">
        <v>20</v>
      </c>
      <c r="J12" s="26">
        <v>20</v>
      </c>
      <c r="K12" s="26">
        <v>30</v>
      </c>
      <c r="L12" s="11">
        <v>20</v>
      </c>
      <c r="M12" s="11">
        <v>20</v>
      </c>
      <c r="N12" s="11">
        <v>20</v>
      </c>
    </row>
    <row r="13" spans="2:14" ht="81.75" customHeight="1">
      <c r="B13" s="9" t="s">
        <v>62</v>
      </c>
      <c r="C13" s="9" t="s">
        <v>63</v>
      </c>
      <c r="D13" s="10" t="s">
        <v>41</v>
      </c>
      <c r="E13" s="10" t="s">
        <v>44</v>
      </c>
      <c r="F13" s="19" t="s">
        <v>137</v>
      </c>
      <c r="G13" s="10"/>
      <c r="H13" s="19" t="s">
        <v>148</v>
      </c>
      <c r="I13" s="11">
        <v>0</v>
      </c>
      <c r="J13" s="11">
        <v>0</v>
      </c>
      <c r="K13" s="11">
        <v>10</v>
      </c>
      <c r="L13" s="11">
        <v>10</v>
      </c>
      <c r="M13" s="11">
        <v>10</v>
      </c>
      <c r="N13" s="11">
        <v>10</v>
      </c>
    </row>
    <row r="14" spans="2:14" ht="156" customHeight="1">
      <c r="B14" s="9" t="s">
        <v>64</v>
      </c>
      <c r="C14" s="9" t="s">
        <v>65</v>
      </c>
      <c r="D14" s="10" t="s">
        <v>49</v>
      </c>
      <c r="E14" s="10" t="s">
        <v>51</v>
      </c>
      <c r="F14" s="21" t="s">
        <v>1</v>
      </c>
      <c r="G14" s="10"/>
      <c r="H14" s="19" t="s">
        <v>5</v>
      </c>
      <c r="I14" s="26">
        <v>282.6</v>
      </c>
      <c r="J14" s="26">
        <v>281.1</v>
      </c>
      <c r="K14" s="26">
        <v>249.6</v>
      </c>
      <c r="L14" s="26">
        <v>233</v>
      </c>
      <c r="M14" s="26">
        <v>233</v>
      </c>
      <c r="N14" s="26">
        <v>233</v>
      </c>
    </row>
    <row r="15" spans="2:14" ht="96.75" customHeight="1">
      <c r="B15" s="9" t="s">
        <v>66</v>
      </c>
      <c r="C15" s="9" t="s">
        <v>67</v>
      </c>
      <c r="D15" s="10" t="s">
        <v>47</v>
      </c>
      <c r="E15" s="10" t="s">
        <v>47</v>
      </c>
      <c r="F15" s="19" t="s">
        <v>138</v>
      </c>
      <c r="G15" s="10"/>
      <c r="H15" s="19" t="s">
        <v>134</v>
      </c>
      <c r="I15" s="11">
        <v>10</v>
      </c>
      <c r="J15" s="11">
        <v>10</v>
      </c>
      <c r="K15" s="11">
        <v>10</v>
      </c>
      <c r="L15" s="11">
        <v>10</v>
      </c>
      <c r="M15" s="11">
        <v>10</v>
      </c>
      <c r="N15" s="11">
        <v>10</v>
      </c>
    </row>
    <row r="16" spans="2:14" ht="93.75" customHeight="1">
      <c r="B16" s="9" t="s">
        <v>68</v>
      </c>
      <c r="C16" s="9" t="s">
        <v>69</v>
      </c>
      <c r="D16" s="10" t="s">
        <v>49</v>
      </c>
      <c r="E16" s="10" t="s">
        <v>48</v>
      </c>
      <c r="F16" s="24" t="s">
        <v>139</v>
      </c>
      <c r="G16" s="10"/>
      <c r="H16" s="19" t="s">
        <v>145</v>
      </c>
      <c r="I16" s="2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2:14" ht="157.5" customHeight="1">
      <c r="B17" s="12"/>
      <c r="C17" s="12"/>
      <c r="D17" s="10" t="s">
        <v>49</v>
      </c>
      <c r="E17" s="10" t="s">
        <v>51</v>
      </c>
      <c r="F17" s="21" t="s">
        <v>140</v>
      </c>
      <c r="G17" s="10"/>
      <c r="H17" s="19" t="s">
        <v>146</v>
      </c>
      <c r="I17" s="26">
        <v>427.6</v>
      </c>
      <c r="J17" s="27">
        <v>421.3</v>
      </c>
      <c r="K17" s="26">
        <v>457</v>
      </c>
      <c r="L17" s="27">
        <v>445.4</v>
      </c>
      <c r="M17" s="27">
        <v>445.4</v>
      </c>
      <c r="N17" s="27">
        <v>445.4</v>
      </c>
    </row>
    <row r="18" spans="2:14" ht="256.5" customHeight="1">
      <c r="B18" s="9" t="s">
        <v>70</v>
      </c>
      <c r="C18" s="9" t="s">
        <v>71</v>
      </c>
      <c r="D18" s="10" t="s">
        <v>45</v>
      </c>
      <c r="E18" s="10" t="s">
        <v>46</v>
      </c>
      <c r="F18" s="19" t="s">
        <v>19</v>
      </c>
      <c r="G18" s="10"/>
      <c r="H18" s="19" t="s">
        <v>20</v>
      </c>
      <c r="I18" s="26">
        <v>5042.877</v>
      </c>
      <c r="J18" s="26">
        <v>4525.5</v>
      </c>
      <c r="K18" s="26">
        <v>5397.3</v>
      </c>
      <c r="L18" s="26">
        <v>2180.8</v>
      </c>
      <c r="M18" s="26">
        <v>2317.8</v>
      </c>
      <c r="N18" s="26">
        <v>2418.8</v>
      </c>
    </row>
    <row r="19" spans="2:14" ht="122.25" customHeight="1">
      <c r="B19" s="9" t="s">
        <v>72</v>
      </c>
      <c r="C19" s="9" t="s">
        <v>73</v>
      </c>
      <c r="D19" s="10" t="s">
        <v>49</v>
      </c>
      <c r="E19" s="10" t="s">
        <v>44</v>
      </c>
      <c r="F19" s="21" t="s">
        <v>125</v>
      </c>
      <c r="G19" s="10"/>
      <c r="H19" s="19" t="s">
        <v>8</v>
      </c>
      <c r="I19" s="11"/>
      <c r="J19" s="11"/>
      <c r="K19" s="11">
        <v>0</v>
      </c>
      <c r="L19" s="11">
        <v>0</v>
      </c>
      <c r="M19" s="11">
        <v>0</v>
      </c>
      <c r="N19" s="11">
        <v>0</v>
      </c>
    </row>
    <row r="20" spans="2:14" ht="101.25" customHeight="1">
      <c r="B20" s="9" t="s">
        <v>74</v>
      </c>
      <c r="C20" s="9" t="s">
        <v>75</v>
      </c>
      <c r="D20" s="10" t="s">
        <v>51</v>
      </c>
      <c r="E20" s="10" t="s">
        <v>46</v>
      </c>
      <c r="F20" s="21" t="s">
        <v>3</v>
      </c>
      <c r="G20" s="10"/>
      <c r="H20" s="19" t="s">
        <v>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2:14" ht="57" customHeight="1">
      <c r="B21" s="9" t="s">
        <v>76</v>
      </c>
      <c r="C21" s="9" t="s">
        <v>77</v>
      </c>
      <c r="D21" s="10" t="s">
        <v>49</v>
      </c>
      <c r="E21" s="10" t="s">
        <v>51</v>
      </c>
      <c r="F21" s="10"/>
      <c r="G21" s="10"/>
      <c r="H21" s="10"/>
      <c r="I21" s="11">
        <v>0</v>
      </c>
      <c r="J21" s="11">
        <v>0</v>
      </c>
      <c r="K21" s="9">
        <v>0</v>
      </c>
      <c r="L21" s="9">
        <v>0</v>
      </c>
      <c r="M21" s="9"/>
      <c r="N21" s="9"/>
    </row>
    <row r="22" spans="2:14" ht="80.25" customHeight="1">
      <c r="B22" s="9" t="s">
        <v>78</v>
      </c>
      <c r="C22" s="9" t="s">
        <v>79</v>
      </c>
      <c r="D22" s="10" t="s">
        <v>49</v>
      </c>
      <c r="E22" s="10" t="s">
        <v>51</v>
      </c>
      <c r="F22" s="19" t="s">
        <v>0</v>
      </c>
      <c r="G22" s="10"/>
      <c r="H22" s="19" t="s">
        <v>13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2:14" ht="77.25" customHeight="1">
      <c r="B23" s="9" t="s">
        <v>80</v>
      </c>
      <c r="C23" s="9" t="s">
        <v>81</v>
      </c>
      <c r="D23" s="10" t="s">
        <v>49</v>
      </c>
      <c r="E23" s="10" t="s">
        <v>51</v>
      </c>
      <c r="F23" s="24" t="s">
        <v>6</v>
      </c>
      <c r="G23" s="10"/>
      <c r="H23" s="19" t="s">
        <v>7</v>
      </c>
      <c r="I23" s="26">
        <v>100</v>
      </c>
      <c r="J23" s="26">
        <v>100</v>
      </c>
      <c r="K23" s="11">
        <v>113</v>
      </c>
      <c r="L23" s="11">
        <v>100</v>
      </c>
      <c r="M23" s="11">
        <v>100</v>
      </c>
      <c r="N23" s="11">
        <v>100</v>
      </c>
    </row>
    <row r="24" spans="2:14" ht="77.25" customHeight="1">
      <c r="B24" s="9" t="s">
        <v>82</v>
      </c>
      <c r="C24" s="9" t="s">
        <v>83</v>
      </c>
      <c r="D24" s="10" t="s">
        <v>49</v>
      </c>
      <c r="E24" s="10" t="s">
        <v>51</v>
      </c>
      <c r="F24" s="21" t="s">
        <v>4</v>
      </c>
      <c r="G24" s="10"/>
      <c r="H24" s="19" t="s">
        <v>12</v>
      </c>
      <c r="I24" s="11">
        <v>55.1</v>
      </c>
      <c r="J24" s="11">
        <v>43.6</v>
      </c>
      <c r="K24" s="11">
        <v>65.1</v>
      </c>
      <c r="L24" s="11">
        <v>60</v>
      </c>
      <c r="M24" s="11">
        <v>60</v>
      </c>
      <c r="N24" s="11">
        <v>60</v>
      </c>
    </row>
    <row r="25" spans="2:14" ht="80.25" customHeight="1">
      <c r="B25" s="9" t="s">
        <v>84</v>
      </c>
      <c r="C25" s="9" t="s">
        <v>85</v>
      </c>
      <c r="D25" s="10"/>
      <c r="E25" s="10"/>
      <c r="F25" s="10"/>
      <c r="G25" s="10"/>
      <c r="H25" s="10"/>
      <c r="I25" s="11">
        <f>I26+I27+I28+I29+I30</f>
        <v>5651.8</v>
      </c>
      <c r="J25" s="11">
        <f>J26+J27+J28+J29+J30</f>
        <v>5586.5</v>
      </c>
      <c r="K25" s="11">
        <f>K26+K27+K28+K29+K30</f>
        <v>5833.7</v>
      </c>
      <c r="L25" s="11">
        <f>L26+L27+L28+L29+L30</f>
        <v>6066.5</v>
      </c>
      <c r="M25" s="11">
        <f>M27+M28+M30</f>
        <v>6066.5</v>
      </c>
      <c r="N25" s="11">
        <f>N27+N28+N30</f>
        <v>6066.5</v>
      </c>
    </row>
    <row r="26" spans="2:14" ht="88.5" customHeight="1">
      <c r="B26" s="9" t="s">
        <v>86</v>
      </c>
      <c r="C26" s="9" t="s">
        <v>87</v>
      </c>
      <c r="D26" s="10" t="s">
        <v>44</v>
      </c>
      <c r="E26" s="10" t="s">
        <v>51</v>
      </c>
      <c r="F26" s="23" t="s">
        <v>126</v>
      </c>
      <c r="G26" s="10"/>
      <c r="H26" s="19" t="s">
        <v>128</v>
      </c>
      <c r="I26" s="11">
        <v>0</v>
      </c>
      <c r="J26" s="11">
        <v>0</v>
      </c>
      <c r="K26" s="11">
        <v>0</v>
      </c>
      <c r="L26" s="26">
        <v>0</v>
      </c>
      <c r="M26" s="26">
        <v>0</v>
      </c>
      <c r="N26" s="26">
        <v>0</v>
      </c>
    </row>
    <row r="27" spans="2:14" ht="324" customHeight="1">
      <c r="B27" s="12"/>
      <c r="C27" s="12"/>
      <c r="D27" s="10" t="s">
        <v>44</v>
      </c>
      <c r="E27" s="10" t="s">
        <v>45</v>
      </c>
      <c r="F27" s="21" t="s">
        <v>21</v>
      </c>
      <c r="G27" s="10"/>
      <c r="H27" s="21" t="s">
        <v>14</v>
      </c>
      <c r="I27" s="11">
        <v>5091.7</v>
      </c>
      <c r="J27" s="11">
        <v>5047.1</v>
      </c>
      <c r="K27" s="11">
        <v>5746.7</v>
      </c>
      <c r="L27" s="11">
        <v>5998.5</v>
      </c>
      <c r="M27" s="11">
        <v>5998.5</v>
      </c>
      <c r="N27" s="11">
        <v>5998.5</v>
      </c>
    </row>
    <row r="28" spans="2:14" ht="12.75">
      <c r="B28" s="12"/>
      <c r="C28" s="12"/>
      <c r="D28" s="10" t="s">
        <v>44</v>
      </c>
      <c r="E28" s="10" t="s">
        <v>42</v>
      </c>
      <c r="F28" s="10"/>
      <c r="G28" s="10"/>
      <c r="H28" s="10"/>
      <c r="I28" s="11">
        <v>540.1</v>
      </c>
      <c r="J28" s="11">
        <v>539.4</v>
      </c>
      <c r="K28" s="11">
        <v>67</v>
      </c>
      <c r="L28" s="11">
        <v>48</v>
      </c>
      <c r="M28" s="11">
        <v>48</v>
      </c>
      <c r="N28" s="11">
        <v>48</v>
      </c>
    </row>
    <row r="29" spans="2:14" ht="152.25" customHeight="1">
      <c r="B29" s="9" t="s">
        <v>27</v>
      </c>
      <c r="C29" s="9" t="s">
        <v>88</v>
      </c>
      <c r="D29" s="10" t="s">
        <v>44</v>
      </c>
      <c r="E29" s="10" t="s">
        <v>47</v>
      </c>
      <c r="F29" s="21" t="s">
        <v>131</v>
      </c>
      <c r="G29" s="10"/>
      <c r="H29" s="19" t="s">
        <v>132</v>
      </c>
      <c r="I29" s="11"/>
      <c r="J29" s="11"/>
      <c r="K29" s="11">
        <v>0</v>
      </c>
      <c r="L29" s="9">
        <v>0</v>
      </c>
      <c r="M29" s="9">
        <v>0</v>
      </c>
      <c r="N29" s="9">
        <v>0</v>
      </c>
    </row>
    <row r="30" spans="2:14" ht="57.75" customHeight="1">
      <c r="B30" s="9" t="s">
        <v>89</v>
      </c>
      <c r="C30" s="9" t="s">
        <v>90</v>
      </c>
      <c r="D30" s="10" t="s">
        <v>44</v>
      </c>
      <c r="E30" s="10" t="s">
        <v>41</v>
      </c>
      <c r="F30" s="21" t="s">
        <v>2</v>
      </c>
      <c r="G30" s="10"/>
      <c r="H30" s="22" t="s">
        <v>15</v>
      </c>
      <c r="I30" s="11">
        <v>20</v>
      </c>
      <c r="J30" s="9">
        <v>0</v>
      </c>
      <c r="K30" s="11">
        <v>20</v>
      </c>
      <c r="L30" s="11">
        <v>20</v>
      </c>
      <c r="M30" s="11">
        <v>20</v>
      </c>
      <c r="N30" s="11">
        <v>20</v>
      </c>
    </row>
    <row r="31" spans="2:14" ht="102" customHeight="1">
      <c r="B31" s="9" t="s">
        <v>28</v>
      </c>
      <c r="C31" s="9" t="s">
        <v>91</v>
      </c>
      <c r="D31" s="10"/>
      <c r="E31" s="10"/>
      <c r="F31" s="10"/>
      <c r="G31" s="10"/>
      <c r="H31" s="10"/>
      <c r="I31" s="11">
        <f aca="true" t="shared" si="1" ref="I31:N31">I32</f>
        <v>74.9</v>
      </c>
      <c r="J31" s="11">
        <f t="shared" si="1"/>
        <v>74.9</v>
      </c>
      <c r="K31" s="11">
        <f t="shared" si="1"/>
        <v>88.6</v>
      </c>
      <c r="L31" s="11">
        <f t="shared" si="1"/>
        <v>50</v>
      </c>
      <c r="M31" s="11">
        <f t="shared" si="1"/>
        <v>50</v>
      </c>
      <c r="N31" s="11">
        <f t="shared" si="1"/>
        <v>50</v>
      </c>
    </row>
    <row r="32" spans="2:14" ht="84.75" customHeight="1">
      <c r="B32" s="9" t="s">
        <v>92</v>
      </c>
      <c r="C32" s="9" t="s">
        <v>93</v>
      </c>
      <c r="D32" s="10"/>
      <c r="E32" s="10"/>
      <c r="F32" s="10"/>
      <c r="G32" s="10"/>
      <c r="H32" s="10"/>
      <c r="I32" s="11">
        <f aca="true" t="shared" si="2" ref="I32:N32">I33+I34+I35+I36+I37+I38</f>
        <v>74.9</v>
      </c>
      <c r="J32" s="11">
        <f t="shared" si="2"/>
        <v>74.9</v>
      </c>
      <c r="K32" s="11">
        <f t="shared" si="2"/>
        <v>88.6</v>
      </c>
      <c r="L32" s="11">
        <f t="shared" si="2"/>
        <v>50</v>
      </c>
      <c r="M32" s="11">
        <f t="shared" si="2"/>
        <v>50</v>
      </c>
      <c r="N32" s="11">
        <f t="shared" si="2"/>
        <v>50</v>
      </c>
    </row>
    <row r="33" spans="2:14" ht="35.25" customHeight="1">
      <c r="B33" s="9" t="s">
        <v>94</v>
      </c>
      <c r="C33" s="9" t="s">
        <v>95</v>
      </c>
      <c r="D33" s="10" t="s">
        <v>40</v>
      </c>
      <c r="E33" s="10" t="s">
        <v>51</v>
      </c>
      <c r="F33" s="10"/>
      <c r="G33" s="10"/>
      <c r="H33" s="10"/>
      <c r="I33" s="11">
        <v>0</v>
      </c>
      <c r="J33" s="11">
        <v>0</v>
      </c>
      <c r="K33" s="9">
        <v>0</v>
      </c>
      <c r="L33" s="9">
        <v>0</v>
      </c>
      <c r="M33" s="9">
        <v>0</v>
      </c>
      <c r="N33" s="9">
        <v>0</v>
      </c>
    </row>
    <row r="34" spans="2:14" ht="37.5" customHeight="1">
      <c r="B34" s="9" t="s">
        <v>96</v>
      </c>
      <c r="C34" s="9" t="s">
        <v>97</v>
      </c>
      <c r="D34" s="10" t="s">
        <v>40</v>
      </c>
      <c r="E34" s="10" t="s">
        <v>45</v>
      </c>
      <c r="F34" s="21"/>
      <c r="G34" s="10"/>
      <c r="H34" s="29" t="s">
        <v>144</v>
      </c>
      <c r="I34" s="11">
        <v>0</v>
      </c>
      <c r="J34" s="11">
        <v>0</v>
      </c>
      <c r="K34" s="9">
        <v>0</v>
      </c>
      <c r="L34" s="9">
        <v>0</v>
      </c>
      <c r="M34" s="9">
        <v>0</v>
      </c>
      <c r="N34" s="9">
        <v>0</v>
      </c>
    </row>
    <row r="35" spans="2:14" ht="58.5" customHeight="1">
      <c r="B35" s="9" t="s">
        <v>98</v>
      </c>
      <c r="C35" s="9" t="s">
        <v>99</v>
      </c>
      <c r="D35" s="10" t="s">
        <v>44</v>
      </c>
      <c r="E35" s="10" t="s">
        <v>42</v>
      </c>
      <c r="F35" s="10"/>
      <c r="G35" s="10"/>
      <c r="H35" s="10"/>
      <c r="I35" s="11">
        <v>12.4</v>
      </c>
      <c r="J35" s="11">
        <v>12.4</v>
      </c>
      <c r="K35" s="11">
        <v>13.6</v>
      </c>
      <c r="L35" s="26">
        <v>15</v>
      </c>
      <c r="M35" s="26">
        <v>15</v>
      </c>
      <c r="N35" s="26">
        <v>15</v>
      </c>
    </row>
    <row r="36" spans="2:14" ht="350.25" customHeight="1">
      <c r="B36" s="9" t="s">
        <v>29</v>
      </c>
      <c r="C36" s="9" t="s">
        <v>100</v>
      </c>
      <c r="D36" s="10" t="s">
        <v>40</v>
      </c>
      <c r="E36" s="10" t="s">
        <v>51</v>
      </c>
      <c r="F36" s="30" t="s">
        <v>142</v>
      </c>
      <c r="G36" s="10"/>
      <c r="H36" s="22" t="s">
        <v>143</v>
      </c>
      <c r="I36" s="11">
        <v>27.5</v>
      </c>
      <c r="J36" s="11">
        <v>27.5</v>
      </c>
      <c r="K36" s="11">
        <v>40</v>
      </c>
      <c r="L36" s="11">
        <v>0</v>
      </c>
      <c r="M36" s="11">
        <v>0</v>
      </c>
      <c r="N36" s="11">
        <v>0</v>
      </c>
    </row>
    <row r="37" spans="2:14" ht="121.5" customHeight="1">
      <c r="B37" s="9" t="s">
        <v>30</v>
      </c>
      <c r="C37" s="9" t="s">
        <v>101</v>
      </c>
      <c r="D37" s="10" t="s">
        <v>45</v>
      </c>
      <c r="E37" s="10" t="s">
        <v>46</v>
      </c>
      <c r="F37" s="21" t="s">
        <v>16</v>
      </c>
      <c r="G37" s="10"/>
      <c r="H37" s="19" t="s">
        <v>10</v>
      </c>
      <c r="I37" s="11">
        <v>35</v>
      </c>
      <c r="J37" s="11">
        <v>35</v>
      </c>
      <c r="K37" s="11">
        <v>35</v>
      </c>
      <c r="L37" s="11">
        <v>35</v>
      </c>
      <c r="M37" s="11">
        <v>35</v>
      </c>
      <c r="N37" s="11">
        <v>35</v>
      </c>
    </row>
    <row r="38" spans="2:14" ht="64.5" customHeight="1">
      <c r="B38" s="9" t="s">
        <v>102</v>
      </c>
      <c r="C38" s="9" t="s">
        <v>103</v>
      </c>
      <c r="D38" s="10" t="s">
        <v>45</v>
      </c>
      <c r="E38" s="10" t="s">
        <v>49</v>
      </c>
      <c r="F38" s="23"/>
      <c r="G38" s="10"/>
      <c r="H38" s="19" t="s">
        <v>127</v>
      </c>
      <c r="I38" s="11">
        <v>0</v>
      </c>
      <c r="J38" s="11">
        <v>0</v>
      </c>
      <c r="K38" s="9"/>
      <c r="L38" s="9">
        <v>0</v>
      </c>
      <c r="M38" s="9">
        <v>0</v>
      </c>
      <c r="N38" s="9">
        <v>0</v>
      </c>
    </row>
    <row r="39" spans="2:14" ht="81.75" customHeight="1">
      <c r="B39" s="9" t="s">
        <v>104</v>
      </c>
      <c r="C39" s="9" t="s">
        <v>105</v>
      </c>
      <c r="D39" s="10"/>
      <c r="E39" s="10"/>
      <c r="F39" s="10"/>
      <c r="G39" s="10"/>
      <c r="H39" s="10"/>
      <c r="I39" s="11">
        <v>284.9</v>
      </c>
      <c r="J39" s="11">
        <v>284.9</v>
      </c>
      <c r="K39" s="11">
        <f>K40+K42</f>
        <v>1100.6</v>
      </c>
      <c r="L39" s="11">
        <v>0</v>
      </c>
      <c r="M39" s="11">
        <f>M40</f>
        <v>0</v>
      </c>
      <c r="N39" s="11">
        <f>N40</f>
        <v>0</v>
      </c>
    </row>
    <row r="40" spans="2:14" ht="35.25" customHeight="1">
      <c r="B40" s="9" t="s">
        <v>106</v>
      </c>
      <c r="C40" s="9" t="s">
        <v>107</v>
      </c>
      <c r="D40" s="10"/>
      <c r="E40" s="10"/>
      <c r="F40" s="10"/>
      <c r="G40" s="10"/>
      <c r="H40" s="10"/>
      <c r="I40" s="11">
        <f aca="true" t="shared" si="3" ref="I40:N40">I41+I42</f>
        <v>284.9</v>
      </c>
      <c r="J40" s="11">
        <f t="shared" si="3"/>
        <v>284.9</v>
      </c>
      <c r="K40" s="11">
        <f>K41</f>
        <v>317.3</v>
      </c>
      <c r="L40" s="11">
        <v>0</v>
      </c>
      <c r="M40" s="11">
        <f t="shared" si="3"/>
        <v>0</v>
      </c>
      <c r="N40" s="11">
        <f t="shared" si="3"/>
        <v>0</v>
      </c>
    </row>
    <row r="41" spans="2:14" ht="46.5" customHeight="1">
      <c r="B41" s="9" t="s">
        <v>108</v>
      </c>
      <c r="C41" s="9" t="s">
        <v>109</v>
      </c>
      <c r="D41" s="10" t="s">
        <v>48</v>
      </c>
      <c r="E41" s="10" t="s">
        <v>51</v>
      </c>
      <c r="F41" s="19" t="s">
        <v>11</v>
      </c>
      <c r="G41" s="10"/>
      <c r="H41" s="10"/>
      <c r="I41" s="11">
        <v>284.9</v>
      </c>
      <c r="J41" s="11">
        <v>284.9</v>
      </c>
      <c r="K41" s="11">
        <v>317.3</v>
      </c>
      <c r="L41" s="9">
        <v>0</v>
      </c>
      <c r="M41" s="9"/>
      <c r="N41" s="9"/>
    </row>
    <row r="42" spans="2:14" ht="55.5" customHeight="1">
      <c r="B42" s="9" t="s">
        <v>110</v>
      </c>
      <c r="C42" s="9" t="s">
        <v>111</v>
      </c>
      <c r="D42" s="10" t="s">
        <v>40</v>
      </c>
      <c r="E42" s="10" t="s">
        <v>45</v>
      </c>
      <c r="F42" s="19" t="s">
        <v>130</v>
      </c>
      <c r="G42" s="10"/>
      <c r="H42" s="10" t="s">
        <v>129</v>
      </c>
      <c r="I42" s="11"/>
      <c r="J42" s="11"/>
      <c r="K42" s="9">
        <v>783.3</v>
      </c>
      <c r="L42" s="11">
        <v>0</v>
      </c>
      <c r="M42" s="11">
        <v>0</v>
      </c>
      <c r="N42" s="11">
        <v>0</v>
      </c>
    </row>
    <row r="43" spans="2:14" ht="90" customHeight="1">
      <c r="B43" s="9" t="s">
        <v>31</v>
      </c>
      <c r="C43" s="9" t="s">
        <v>112</v>
      </c>
      <c r="D43" s="10"/>
      <c r="E43" s="10"/>
      <c r="F43" s="10"/>
      <c r="G43" s="10"/>
      <c r="H43" s="10"/>
      <c r="I43" s="11">
        <f aca="true" t="shared" si="4" ref="I43:N44">I44</f>
        <v>3296.5600000000004</v>
      </c>
      <c r="J43" s="11">
        <f t="shared" si="4"/>
        <v>3296.5600000000004</v>
      </c>
      <c r="K43" s="11">
        <f t="shared" si="4"/>
        <v>3336.9</v>
      </c>
      <c r="L43" s="11">
        <f t="shared" si="4"/>
        <v>3336.9</v>
      </c>
      <c r="M43" s="11">
        <f t="shared" si="4"/>
        <v>3336.9</v>
      </c>
      <c r="N43" s="11">
        <f t="shared" si="4"/>
        <v>3336.9</v>
      </c>
    </row>
    <row r="44" spans="2:14" ht="24.75" customHeight="1">
      <c r="B44" s="9" t="s">
        <v>113</v>
      </c>
      <c r="C44" s="9" t="s">
        <v>114</v>
      </c>
      <c r="D44" s="10"/>
      <c r="E44" s="10"/>
      <c r="F44" s="10"/>
      <c r="G44" s="10"/>
      <c r="H44" s="10"/>
      <c r="I44" s="11">
        <f t="shared" si="4"/>
        <v>3296.5600000000004</v>
      </c>
      <c r="J44" s="11">
        <f t="shared" si="4"/>
        <v>3296.5600000000004</v>
      </c>
      <c r="K44" s="11">
        <f t="shared" si="4"/>
        <v>3336.9</v>
      </c>
      <c r="L44" s="11">
        <f t="shared" si="4"/>
        <v>3336.9</v>
      </c>
      <c r="M44" s="11">
        <f t="shared" si="4"/>
        <v>3336.9</v>
      </c>
      <c r="N44" s="11">
        <f t="shared" si="4"/>
        <v>3336.9</v>
      </c>
    </row>
    <row r="45" spans="2:14" ht="63.75" customHeight="1">
      <c r="B45" s="9" t="s">
        <v>32</v>
      </c>
      <c r="C45" s="9" t="s">
        <v>115</v>
      </c>
      <c r="D45" s="10"/>
      <c r="E45" s="10"/>
      <c r="F45" s="28" t="s">
        <v>17</v>
      </c>
      <c r="G45" s="10"/>
      <c r="H45" s="28"/>
      <c r="I45" s="26">
        <f aca="true" t="shared" si="5" ref="I45:N45">I46+I47</f>
        <v>3296.5600000000004</v>
      </c>
      <c r="J45" s="26">
        <f t="shared" si="5"/>
        <v>3296.5600000000004</v>
      </c>
      <c r="K45" s="26">
        <f t="shared" si="5"/>
        <v>3336.9</v>
      </c>
      <c r="L45" s="26">
        <f t="shared" si="5"/>
        <v>3336.9</v>
      </c>
      <c r="M45" s="26">
        <f t="shared" si="5"/>
        <v>3336.9</v>
      </c>
      <c r="N45" s="26">
        <f t="shared" si="5"/>
        <v>3336.9</v>
      </c>
    </row>
    <row r="46" spans="2:14" ht="98.25" customHeight="1">
      <c r="B46" s="9" t="s">
        <v>116</v>
      </c>
      <c r="C46" s="9" t="s">
        <v>117</v>
      </c>
      <c r="D46" s="10" t="s">
        <v>43</v>
      </c>
      <c r="E46" s="10" t="s">
        <v>51</v>
      </c>
      <c r="F46" s="19" t="s">
        <v>154</v>
      </c>
      <c r="G46" s="10"/>
      <c r="H46" s="10"/>
      <c r="I46" s="9">
        <v>15.76</v>
      </c>
      <c r="J46" s="9">
        <v>15.76</v>
      </c>
      <c r="K46" s="11">
        <v>15.8</v>
      </c>
      <c r="L46" s="9">
        <v>15.8</v>
      </c>
      <c r="M46" s="9">
        <v>15.8</v>
      </c>
      <c r="N46" s="9">
        <v>15.8</v>
      </c>
    </row>
    <row r="47" spans="2:14" ht="297.75" customHeight="1">
      <c r="B47" s="9" t="s">
        <v>118</v>
      </c>
      <c r="C47" s="9" t="s">
        <v>119</v>
      </c>
      <c r="D47" s="10" t="s">
        <v>50</v>
      </c>
      <c r="E47" s="10" t="s">
        <v>44</v>
      </c>
      <c r="F47" s="23" t="s">
        <v>153</v>
      </c>
      <c r="G47" s="10"/>
      <c r="H47" s="19" t="s">
        <v>141</v>
      </c>
      <c r="I47" s="11">
        <v>3280.8</v>
      </c>
      <c r="J47" s="11">
        <v>3280.8</v>
      </c>
      <c r="K47" s="11">
        <v>3321.1</v>
      </c>
      <c r="L47" s="26">
        <v>3321.1</v>
      </c>
      <c r="M47" s="26">
        <v>3321.1</v>
      </c>
      <c r="N47" s="26">
        <v>3321.1</v>
      </c>
    </row>
    <row r="48" spans="2:14" ht="22.5">
      <c r="B48" s="13" t="s">
        <v>120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24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44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3.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ht="409.5" customHeight="1" hidden="1"/>
  </sheetData>
  <sheetProtection/>
  <mergeCells count="7">
    <mergeCell ref="A51:N51"/>
    <mergeCell ref="A2:N2"/>
    <mergeCell ref="D4:E4"/>
    <mergeCell ref="I4:N4"/>
    <mergeCell ref="I5:J5"/>
    <mergeCell ref="M5:N5"/>
    <mergeCell ref="F4:H4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2017-12-25T17:06:54Z</cp:lastPrinted>
  <dcterms:created xsi:type="dcterms:W3CDTF">2016-02-17T06:02:30Z</dcterms:created>
  <dcterms:modified xsi:type="dcterms:W3CDTF">2023-12-21T15:07:59Z</dcterms:modified>
  <cp:category/>
  <cp:version/>
  <cp:contentType/>
  <cp:contentStatus/>
</cp:coreProperties>
</file>